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I18" i="1"/>
  <c r="F18"/>
  <c r="F17"/>
  <c r="I17" s="1"/>
  <c r="F16"/>
  <c r="I16" s="1"/>
  <c r="F15"/>
  <c r="I15" s="1"/>
  <c r="F14"/>
  <c r="I14" s="1"/>
  <c r="F13"/>
  <c r="I13" s="1"/>
  <c r="F12"/>
  <c r="I12" s="1"/>
  <c r="F11"/>
  <c r="I11" s="1"/>
  <c r="I10" s="1"/>
  <c r="H10"/>
  <c r="G10"/>
  <c r="F10"/>
  <c r="E10"/>
  <c r="D10"/>
  <c r="I35"/>
  <c r="F35"/>
  <c r="I34"/>
  <c r="F34"/>
  <c r="I33"/>
  <c r="F33"/>
  <c r="I32"/>
  <c r="F32"/>
  <c r="I31"/>
  <c r="H31"/>
  <c r="G31"/>
  <c r="F31"/>
  <c r="E31"/>
  <c r="D31"/>
  <c r="F30"/>
  <c r="I30" s="1"/>
  <c r="F29"/>
  <c r="I29" s="1"/>
  <c r="F28"/>
  <c r="I28" s="1"/>
  <c r="F27"/>
  <c r="I27" s="1"/>
  <c r="H26"/>
  <c r="G26"/>
  <c r="F26"/>
  <c r="E26"/>
  <c r="D26"/>
  <c r="F25"/>
  <c r="I25" s="1"/>
  <c r="F24"/>
  <c r="I24" s="1"/>
  <c r="I23" s="1"/>
  <c r="H23"/>
  <c r="G23"/>
  <c r="F23"/>
  <c r="E23"/>
  <c r="D23"/>
  <c r="F22"/>
  <c r="I22" s="1"/>
  <c r="F21"/>
  <c r="I21" s="1"/>
  <c r="F20"/>
  <c r="I20" s="1"/>
  <c r="I19" s="1"/>
  <c r="H19"/>
  <c r="G19"/>
  <c r="F19"/>
  <c r="E19"/>
  <c r="D19"/>
  <c r="F9"/>
  <c r="I9" s="1"/>
  <c r="F8"/>
  <c r="I8" s="1"/>
  <c r="I7" s="1"/>
  <c r="H7"/>
  <c r="H37" s="1"/>
  <c r="G7"/>
  <c r="F7"/>
  <c r="F37" s="1"/>
  <c r="E7"/>
  <c r="D7"/>
  <c r="D37" s="1"/>
  <c r="G37"/>
  <c r="E37"/>
  <c r="I26" l="1"/>
  <c r="I37" l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<sst xmlns="http://schemas.openxmlformats.org/spreadsheetml/2006/main" count="42" uniqueCount="42">
  <si>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</si>
  <si>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</si>
  <si>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</si>
  <si>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</si>
  <si>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</si>
  <si>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</si>
  <si>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</si>
  <si>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</si>
  <si>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</si>
  <si>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</si>
  <si>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</si>
  <si>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</si>
  <si>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</si>
  <si>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</si>
  <si>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</si>
  <si>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</si>
  <si>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</si>
  <si>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</si>
  <si>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</si>
  <si>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</si>
  <si>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</si>
  <si>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</si>
  <si>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</si>
  <si>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</si>
  <si>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</si>
  <si>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</si>
  <si>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</si>
  <si>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</si>
  <si>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</si>
  <si>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</si>
  <si>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</si>
  <si>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</si>
  <si>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</si>
  <si>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</si>
  <si>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</si>
  <si>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</si>
  <si>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</si>
  <si>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</si>
  <si>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</si>
  <si>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</si>
  <si>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</si>
  <si>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MOROLEON GTO.
GASTO POR CATEGORÍA PROGRAMÁTICA
Del 1 DE ENERO AL 31 DE DICIEMBRE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</si>
</sst>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topLeftCell="A21" zoomScaleNormal="100" zoomScaleSheetLayoutView="90" workbookViewId="0">
      <selection activeCell="D18" sqref="D18:I18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>
      <c r="A10" s="13"/>
      <c r="B10" s="24" t="s">
        <v>3</v>
      </c>
      <c r="C10" s="23"/>
      <c r="D10" s="19">
        <f>SUM(D11:D18)</f>
        <v>193914776.41</v>
      </c>
      <c r="E10" s="19">
        <f>SUM(E11:E18)</f>
        <v>137076070.53</v>
      </c>
      <c r="F10" s="19">
        <f t="shared" ref="F10:I10" si="1">SUM(F11:F18)</f>
        <v>330990846.94000006</v>
      </c>
      <c r="G10" s="19">
        <f t="shared" si="1"/>
        <v>286573867.78999996</v>
      </c>
      <c r="H10" s="19">
        <f t="shared" si="1"/>
        <v>264203566.83000001</v>
      </c>
      <c r="I10" s="19">
        <f t="shared" si="1"/>
        <v>44416979.150000028</v>
      </c>
    </row>
    <row r="11" spans="1:9">
      <c r="A11" s="13"/>
      <c r="B11" s="9"/>
      <c r="C11" s="3" t="s">
        <v>4</v>
      </c>
      <c r="D11" s="20">
        <v>133848692.04000001</v>
      </c>
      <c r="E11" s="20">
        <v>27673820.5</v>
      </c>
      <c r="F11" s="20">
        <f t="shared" ref="F11:F18" si="2">D11+E11</f>
        <v>161522512.54000002</v>
      </c>
      <c r="G11" s="20">
        <v>145774998.12</v>
      </c>
      <c r="H11" s="20">
        <v>130366853.92</v>
      </c>
      <c r="I11" s="20">
        <f t="shared" ref="I11:I18" si="3">F11-G11</f>
        <v>15747514.420000017</v>
      </c>
    </row>
    <row r="12" spans="1:9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>
      <c r="A13" s="13"/>
      <c r="B13" s="9"/>
      <c r="C13" s="3" t="s">
        <v>6</v>
      </c>
      <c r="D13" s="20">
        <v>42327849.770000003</v>
      </c>
      <c r="E13" s="20">
        <v>6757631.0800000001</v>
      </c>
      <c r="F13" s="20">
        <f t="shared" si="2"/>
        <v>49085480.850000001</v>
      </c>
      <c r="G13" s="20">
        <v>43760007.079999998</v>
      </c>
      <c r="H13" s="20">
        <v>43618368.939999998</v>
      </c>
      <c r="I13" s="20">
        <f t="shared" si="3"/>
        <v>5325473.7700000033</v>
      </c>
    </row>
    <row r="14" spans="1:9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>
      <c r="A18" s="13"/>
      <c r="B18" s="9"/>
      <c r="C18" s="3" t="s">
        <v>11</v>
      </c>
      <c r="D18" s="20">
        <v>17738234.600000001</v>
      </c>
      <c r="E18" s="20">
        <v>102644618.95</v>
      </c>
      <c r="F18" s="20">
        <f t="shared" si="2"/>
        <v>120382853.55000001</v>
      </c>
      <c r="G18" s="20">
        <v>97038862.590000004</v>
      </c>
      <c r="H18" s="20">
        <v>90218343.969999999</v>
      </c>
      <c r="I18" s="20">
        <f t="shared" si="3"/>
        <v>23343990.960000008</v>
      </c>
    </row>
    <row r="19" spans="1:9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>
      <c r="A36" s="14"/>
      <c r="B36" s="10"/>
      <c r="C36" s="4"/>
      <c r="D36" s="21"/>
      <c r="E36" s="21"/>
      <c r="F36" s="21"/>
      <c r="G36" s="21"/>
      <c r="H36" s="21"/>
      <c r="I36" s="21"/>
    </row>
    <row r="37" spans="1:9">
      <c r="A37" s="15"/>
      <c r="B37" s="11" t="s">
        <v>36</v>
      </c>
      <c r="C37" s="5"/>
      <c r="D37" s="25">
        <f>SUM(D7+D10+D19+D23+D26+D31)</f>
        <v>193914776.41</v>
      </c>
      <c r="E37" s="25">
        <f t="shared" ref="E37:I37" si="16">SUM(E7+E10+E19+E23+E26+E31)</f>
        <v>137076070.53</v>
      </c>
      <c r="F37" s="25">
        <f t="shared" si="16"/>
        <v>330990846.94000006</v>
      </c>
      <c r="G37" s="25">
        <f t="shared" si="16"/>
        <v>286573867.78999996</v>
      </c>
      <c r="H37" s="25">
        <f t="shared" si="16"/>
        <v>264203566.83000001</v>
      </c>
      <c r="I37" s="25">
        <f t="shared" si="16"/>
        <v>44416979.150000028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B37:C37" name="Rango1_1_2"/>
    <protectedRange sqref="F37:I37 D36:I36" name="Rango1_3_1"/>
    <protectedRange sqref="D37:E37" name="Rango1_1_2_1"/>
    <protectedRange sqref="D7:I9 D19:I35" name="Rango1_3_2"/>
    <protectedRange sqref="D10:I17" name="Rango1_3_3"/>
    <protectedRange sqref="D18:I18" name="Rango1_3_4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2017-03-30T22:19:49Z</cp:lastPrinted>
  <dcterms:created xsi:type="dcterms:W3CDTF">2012-12-11T21:13:37Z</dcterms:created>
  <dcterms:modified xsi:type="dcterms:W3CDTF">2019-02-28T17:02:46Z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